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60" windowWidth="20490" windowHeight="5595" activeTab="1"/>
  </bookViews>
  <sheets>
    <sheet name="Plan1" sheetId="1" r:id="rId1"/>
    <sheet name="Cronograma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<sst xmlns="http://schemas.openxmlformats.org/spreadsheetml/2006/main" count="77" uniqueCount="61">
  <si>
    <t>ITEM</t>
  </si>
  <si>
    <t>1.0</t>
  </si>
  <si>
    <t>1.2</t>
  </si>
  <si>
    <t>m²</t>
  </si>
  <si>
    <t>PLANILHA ORÇAMENTÁRIA</t>
  </si>
  <si>
    <t>CRONOGRAMA FISICO FINANCEIRO</t>
  </si>
  <si>
    <t>Peso</t>
  </si>
  <si>
    <t>ETAPAS</t>
  </si>
  <si>
    <t>%</t>
  </si>
  <si>
    <t>Mês 1</t>
  </si>
  <si>
    <t>Mês 2</t>
  </si>
  <si>
    <t>Mês 3</t>
  </si>
  <si>
    <t>(R$)</t>
  </si>
  <si>
    <t>R$</t>
  </si>
  <si>
    <t>TOTAL SIMPLES</t>
  </si>
  <si>
    <t>TOTAL ACUMULADO</t>
  </si>
  <si>
    <t>Local: Linha Campo Bonito - Marques, Município de Itapuca / RS</t>
  </si>
  <si>
    <t>Preço Total - BDI</t>
  </si>
  <si>
    <t>MARCOS JOSÉ SCORSATTO</t>
  </si>
  <si>
    <t>Prefeito Municipal de Itapuca-RS</t>
  </si>
  <si>
    <t>SERVIÇOS</t>
  </si>
  <si>
    <t>UNID.</t>
  </si>
  <si>
    <t>Quant.</t>
  </si>
  <si>
    <t>P. Unit c/ BDI</t>
  </si>
  <si>
    <t xml:space="preserve">Obra:  </t>
  </si>
  <si>
    <t xml:space="preserve">Obra: </t>
  </si>
  <si>
    <t xml:space="preserve">Local: </t>
  </si>
  <si>
    <t>SINAPI / COTAÇ</t>
  </si>
  <si>
    <t>Enc. Sociais mensalista</t>
  </si>
  <si>
    <t>OLMIRO SERAFINI ECO</t>
  </si>
  <si>
    <t>Engenheiro Civil CREA MT 3.798-D</t>
  </si>
  <si>
    <t>Mês 4</t>
  </si>
  <si>
    <t>DISCRIMINAÇÃO</t>
  </si>
  <si>
    <t>Valor Total</t>
  </si>
  <si>
    <t>BDI = 20,73%</t>
  </si>
  <si>
    <t>LIMPEZA DE SUPERFÍCIE COM JATO DE ALTA PRESSÃO. AF_04/2019 - PREPRARO DA SUPERFICIE</t>
  </si>
  <si>
    <t>Unit. S / BDI</t>
  </si>
  <si>
    <t>1.3</t>
  </si>
  <si>
    <t>1.4</t>
  </si>
  <si>
    <t>TOTAL</t>
  </si>
  <si>
    <t>PINTURA EXTERNA, UBS - UNIDADE BÁSICA DE SAÚDE</t>
  </si>
  <si>
    <t>Rua José Petrochi, Cidade de Itapuca/RS</t>
  </si>
  <si>
    <t xml:space="preserve">PINCEL CHATO (TRINCHA) CERDAS GRIS 1.1/2 " (38 MM)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</si>
  <si>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</t>
  </si>
  <si>
    <t>1.5</t>
  </si>
  <si>
    <t>LIXA GRÃO Nº 100</t>
  </si>
  <si>
    <t>1.6</t>
  </si>
  <si>
    <t>1.7</t>
  </si>
  <si>
    <t xml:space="preserve">BANDEJA DE PINTURA PARA ROLO 23 CM,  ROLO COM CABA DE 3 METRO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</si>
  <si>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Kit</t>
  </si>
  <si>
    <t>cotação</t>
  </si>
  <si>
    <t xml:space="preserve">   A superfície de pintura deveá ser lixada, antes da aplicação da pintura.</t>
  </si>
  <si>
    <t xml:space="preserve">   Serão aplicadas duas demões de tinta emborrachada, nas superfície externas com restimentos em argamassa e duas demãos das janelas metálicas da área de serviços</t>
  </si>
  <si>
    <t>PINTURA COM TINTA ALQUÍDICA DE FUNDO E ACABAMENTO (ESMALTE SINTÉTICO GRAFITE) APLICADA A ROLO OU PINCEL SOBRE SUPERFÍCIES METÁLICAS (EXCETO PERFIL) EXECUTADO EM OBRA (POR DEMÃO). AF_01/2020</t>
  </si>
  <si>
    <t>Ref 05/2024</t>
  </si>
  <si>
    <t>APLICAÇÃO MANUAL DE TINTA  ACRÍLICA EMBORRACHADA EM PAREDE EXTERNAS DE CASAS, DUAS DEMÃOS. AF_03/2024</t>
  </si>
  <si>
    <t>PINTURA EXTERNA - UBS</t>
  </si>
  <si>
    <t>As superficies metálicas após a limpesa receberão duas demãos de tinta esmalte sintetico, inclusive as portas externas da garagem anexa a UBS.</t>
  </si>
  <si>
    <t xml:space="preserve">    Todas as paredes externas da UBS, Área de Serviços e Beirais deverão ser lavadas com jato de alta pressão com adição de cloro, com lavadora de alta pressão para água fria de opreção entre 1400 a 1900 LIB/POL2.</t>
  </si>
  <si>
    <t>Data: 03/07/2024</t>
  </si>
  <si>
    <t>Itapuca - RS, 03 de julho de 2024.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</si>
</sst>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#,##0.0000"/>
    <numFmt numFmtId="185" formatCode="#,##0.000"/>
    <numFmt numFmtId="186" formatCode="_-* #,##0.0000_-;\-* #,##0.0000_-;_-* &quot;-&quot;????_-;_-@_-"/>
    <numFmt numFmtId="187" formatCode="_(* #,##0.000000_);_(* \(#,##0.000000\);_(* &quot;-&quot;??_);_(@_)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12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mbria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mbria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mbria"/>
      <family val="1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 quotePrefix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71" fontId="1" fillId="0" borderId="11" xfId="0" applyNumberFormat="1" applyFont="1" applyBorder="1" applyAlignment="1">
      <alignment horizontal="center"/>
    </xf>
    <xf numFmtId="171" fontId="1" fillId="0" borderId="11" xfId="62" applyFont="1" applyBorder="1" applyAlignment="1">
      <alignment horizontal="left"/>
    </xf>
    <xf numFmtId="171" fontId="1" fillId="0" borderId="11" xfId="62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1" fontId="1" fillId="0" borderId="14" xfId="62" applyFont="1" applyBorder="1" applyAlignment="1">
      <alignment horizontal="left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1" fillId="0" borderId="15" xfId="62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1" fontId="1" fillId="0" borderId="17" xfId="62" applyFont="1" applyBorder="1" applyAlignment="1">
      <alignment horizontal="center"/>
    </xf>
    <xf numFmtId="171" fontId="1" fillId="0" borderId="16" xfId="62" applyFont="1" applyBorder="1" applyAlignment="1">
      <alignment horizontal="center"/>
    </xf>
    <xf numFmtId="0" fontId="9" fillId="0" borderId="13" xfId="0" applyFont="1" applyBorder="1" applyAlignment="1" applyProtection="1">
      <alignment horizontal="right" wrapText="1"/>
      <protection locked="0"/>
    </xf>
    <xf numFmtId="0" fontId="58" fillId="0" borderId="11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>
      <alignment/>
    </xf>
    <xf numFmtId="171" fontId="13" fillId="0" borderId="16" xfId="62" applyFont="1" applyFill="1" applyBorder="1" applyAlignment="1">
      <alignment/>
    </xf>
    <xf numFmtId="0" fontId="59" fillId="0" borderId="18" xfId="0" applyFont="1" applyFill="1" applyBorder="1" applyAlignment="1" applyProtection="1">
      <alignment wrapText="1"/>
      <protection locked="0"/>
    </xf>
    <xf numFmtId="171" fontId="1" fillId="0" borderId="11" xfId="62" applyFont="1" applyFill="1" applyBorder="1" applyAlignment="1">
      <alignment/>
    </xf>
    <xf numFmtId="171" fontId="12" fillId="0" borderId="16" xfId="62" applyFont="1" applyFill="1" applyBorder="1" applyAlignment="1">
      <alignment/>
    </xf>
    <xf numFmtId="171" fontId="12" fillId="0" borderId="11" xfId="62" applyFont="1" applyFill="1" applyBorder="1" applyAlignment="1">
      <alignment/>
    </xf>
    <xf numFmtId="0" fontId="12" fillId="0" borderId="13" xfId="0" applyFont="1" applyBorder="1" applyAlignment="1">
      <alignment/>
    </xf>
    <xf numFmtId="182" fontId="12" fillId="0" borderId="11" xfId="62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0" fontId="12" fillId="0" borderId="11" xfId="0" applyNumberFormat="1" applyFont="1" applyBorder="1" applyAlignment="1">
      <alignment horizontal="center"/>
    </xf>
    <xf numFmtId="10" fontId="12" fillId="0" borderId="17" xfId="0" applyNumberFormat="1" applyFont="1" applyBorder="1" applyAlignment="1">
      <alignment/>
    </xf>
    <xf numFmtId="9" fontId="12" fillId="0" borderId="17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10" fontId="12" fillId="0" borderId="19" xfId="0" applyNumberFormat="1" applyFont="1" applyBorder="1" applyAlignment="1">
      <alignment/>
    </xf>
    <xf numFmtId="9" fontId="12" fillId="0" borderId="19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" fontId="12" fillId="0" borderId="11" xfId="0" applyNumberFormat="1" applyFont="1" applyFill="1" applyBorder="1" applyAlignment="1">
      <alignment horizontal="center"/>
    </xf>
    <xf numFmtId="0" fontId="58" fillId="0" borderId="11" xfId="0" applyFont="1" applyFill="1" applyBorder="1" applyAlignment="1" applyProtection="1">
      <alignment horizontal="center"/>
      <protection locked="0"/>
    </xf>
    <xf numFmtId="171" fontId="12" fillId="0" borderId="11" xfId="62" applyFont="1" applyFill="1" applyBorder="1" applyAlignment="1" applyProtection="1">
      <alignment/>
      <protection locked="0"/>
    </xf>
    <xf numFmtId="171" fontId="12" fillId="0" borderId="11" xfId="62" applyNumberFormat="1" applyFont="1" applyFill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right" wrapText="1"/>
      <protection locked="0"/>
    </xf>
    <xf numFmtId="171" fontId="13" fillId="0" borderId="11" xfId="62" applyFont="1" applyFill="1" applyBorder="1" applyAlignment="1" applyProtection="1">
      <alignment/>
      <protection locked="0"/>
    </xf>
    <xf numFmtId="171" fontId="12" fillId="0" borderId="16" xfId="62" applyFont="1" applyFill="1" applyBorder="1" applyAlignment="1">
      <alignment horizontal="center"/>
    </xf>
    <xf numFmtId="171" fontId="12" fillId="0" borderId="11" xfId="62" applyFont="1" applyFill="1" applyBorder="1" applyAlignment="1" applyProtection="1">
      <alignment/>
      <protection/>
    </xf>
    <xf numFmtId="171" fontId="12" fillId="0" borderId="11" xfId="62" applyFont="1" applyFill="1" applyBorder="1" applyAlignment="1" applyProtection="1">
      <alignment horizontal="center"/>
      <protection locked="0"/>
    </xf>
    <xf numFmtId="171" fontId="13" fillId="0" borderId="11" xfId="62" applyFont="1" applyFill="1" applyBorder="1" applyAlignment="1" applyProtection="1">
      <alignment/>
      <protection/>
    </xf>
    <xf numFmtId="0" fontId="60" fillId="0" borderId="14" xfId="0" applyFont="1" applyFill="1" applyBorder="1" applyAlignment="1" applyProtection="1">
      <alignment horizontal="center" wrapText="1"/>
      <protection locked="0"/>
    </xf>
    <xf numFmtId="0" fontId="15" fillId="0" borderId="11" xfId="0" applyFont="1" applyFill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4" xfId="0" applyFont="1" applyFill="1" applyBorder="1" applyAlignment="1">
      <alignment/>
    </xf>
    <xf numFmtId="171" fontId="1" fillId="0" borderId="11" xfId="62" applyFont="1" applyBorder="1" applyAlignment="1">
      <alignment horizontal="center"/>
    </xf>
    <xf numFmtId="171" fontId="1" fillId="0" borderId="11" xfId="62" applyNumberFormat="1" applyFont="1" applyBorder="1" applyAlignment="1">
      <alignment/>
    </xf>
    <xf numFmtId="171" fontId="1" fillId="0" borderId="11" xfId="62" applyFont="1" applyBorder="1" applyAlignment="1" applyProtection="1">
      <alignment/>
      <protection locked="0"/>
    </xf>
    <xf numFmtId="171" fontId="1" fillId="0" borderId="15" xfId="62" applyFont="1" applyFill="1" applyBorder="1" applyAlignment="1">
      <alignment/>
    </xf>
    <xf numFmtId="171" fontId="1" fillId="0" borderId="15" xfId="62" applyFont="1" applyBorder="1" applyAlignment="1">
      <alignment/>
    </xf>
    <xf numFmtId="171" fontId="1" fillId="0" borderId="20" xfId="62" applyFont="1" applyBorder="1" applyAlignment="1">
      <alignment/>
    </xf>
    <xf numFmtId="171" fontId="14" fillId="0" borderId="11" xfId="62" applyFont="1" applyFill="1" applyBorder="1" applyAlignment="1">
      <alignment horizontal="center"/>
    </xf>
    <xf numFmtId="0" fontId="12" fillId="0" borderId="17" xfId="0" applyFont="1" applyBorder="1" applyAlignment="1">
      <alignment vertical="center"/>
    </xf>
    <xf numFmtId="0" fontId="61" fillId="0" borderId="11" xfId="0" applyFont="1" applyFill="1" applyBorder="1" applyAlignment="1" applyProtection="1">
      <alignment wrapText="1"/>
      <protection locked="0"/>
    </xf>
    <xf numFmtId="171" fontId="4" fillId="0" borderId="11" xfId="62" applyFont="1" applyBorder="1" applyAlignment="1">
      <alignment/>
    </xf>
    <xf numFmtId="0" fontId="61" fillId="0" borderId="18" xfId="0" applyFont="1" applyFill="1" applyBorder="1" applyAlignment="1" applyProtection="1">
      <alignment wrapText="1"/>
      <protection locked="0"/>
    </xf>
    <xf numFmtId="0" fontId="4" fillId="0" borderId="11" xfId="0" applyFont="1" applyBorder="1" applyAlignment="1">
      <alignment/>
    </xf>
    <xf numFmtId="171" fontId="4" fillId="0" borderId="11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15" fillId="0" borderId="0" xfId="0" applyFont="1" applyAlignment="1">
      <alignment wrapText="1"/>
    </xf>
    <xf numFmtId="0" fontId="0" fillId="0" borderId="0" xfId="0" applyFont="1" applyAlignment="1">
      <alignment/>
    </xf>
    <xf numFmtId="171" fontId="12" fillId="0" borderId="0" xfId="62" applyFont="1" applyFill="1" applyBorder="1" applyAlignment="1" applyProtection="1">
      <alignment/>
      <protection locked="0"/>
    </xf>
    <xf numFmtId="0" fontId="12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 quotePrefix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8515625" style="0" customWidth="1"/>
    <col min="2" max="2" width="62.7109375" style="0" customWidth="1"/>
    <col min="3" max="3" width="9.140625" style="0" customWidth="1"/>
    <col min="4" max="4" width="10.421875" style="0" customWidth="1"/>
    <col min="5" max="5" width="9.57421875" style="0" customWidth="1"/>
    <col min="6" max="6" width="11.57421875" style="0" customWidth="1"/>
    <col min="7" max="8" width="12.7109375" style="0" customWidth="1"/>
    <col min="9" max="9" width="10.28125" style="0" bestFit="1" customWidth="1"/>
    <col min="10" max="10" width="12.7109375" style="0" customWidth="1"/>
  </cols>
  <sheetData>
    <row r="1" spans="1:8" ht="15" customHeight="1">
      <c r="A1" s="100" t="s">
        <v>4</v>
      </c>
      <c r="B1" s="101"/>
      <c r="C1" s="101"/>
      <c r="D1" s="101"/>
      <c r="E1" s="101"/>
      <c r="F1" s="101"/>
      <c r="G1" s="101"/>
      <c r="H1" s="102"/>
    </row>
    <row r="2" spans="1:8" ht="12.75">
      <c r="A2" s="17" t="s">
        <v>26</v>
      </c>
      <c r="B2" s="28" t="s">
        <v>41</v>
      </c>
      <c r="C2" s="53"/>
      <c r="D2" s="53"/>
      <c r="E2" s="54"/>
      <c r="F2" s="98" t="s">
        <v>59</v>
      </c>
      <c r="G2" s="99"/>
      <c r="H2" s="47" t="s">
        <v>54</v>
      </c>
    </row>
    <row r="3" spans="1:8" ht="12.75">
      <c r="A3" s="26" t="s">
        <v>25</v>
      </c>
      <c r="B3" s="25" t="s">
        <v>40</v>
      </c>
      <c r="C3" s="103" t="s">
        <v>28</v>
      </c>
      <c r="D3" s="104"/>
      <c r="E3" s="57">
        <v>0.6988</v>
      </c>
      <c r="F3" s="58"/>
      <c r="G3" s="59" t="s">
        <v>34</v>
      </c>
      <c r="H3" s="60">
        <v>1.2073</v>
      </c>
    </row>
    <row r="4" spans="1:8" ht="12.75">
      <c r="A4" s="26"/>
      <c r="B4" s="25"/>
      <c r="C4" s="55"/>
      <c r="D4" s="56"/>
      <c r="E4" s="61"/>
      <c r="F4" s="62"/>
      <c r="G4" s="63"/>
      <c r="H4" s="60"/>
    </row>
    <row r="5" spans="1:8" ht="12.75">
      <c r="A5" s="17" t="s">
        <v>0</v>
      </c>
      <c r="B5" s="76" t="s">
        <v>20</v>
      </c>
      <c r="C5" s="64" t="s">
        <v>21</v>
      </c>
      <c r="D5" s="64" t="s">
        <v>22</v>
      </c>
      <c r="E5" s="65" t="s">
        <v>36</v>
      </c>
      <c r="F5" s="65" t="s">
        <v>23</v>
      </c>
      <c r="G5" s="65" t="s">
        <v>17</v>
      </c>
      <c r="H5" s="66" t="s">
        <v>27</v>
      </c>
    </row>
    <row r="6" spans="1:8" ht="12.75">
      <c r="A6" s="48" t="s">
        <v>1</v>
      </c>
      <c r="B6" s="49" t="s">
        <v>56</v>
      </c>
      <c r="C6" s="67"/>
      <c r="D6" s="68"/>
      <c r="E6" s="52"/>
      <c r="F6" s="69"/>
      <c r="G6" s="68"/>
      <c r="H6" s="46"/>
    </row>
    <row r="7" spans="1:10" ht="33.75">
      <c r="A7" s="51" t="s">
        <v>2</v>
      </c>
      <c r="B7" s="78" t="s">
        <v>53</v>
      </c>
      <c r="C7" s="67" t="s">
        <v>3</v>
      </c>
      <c r="D7" s="74">
        <v>124.48</v>
      </c>
      <c r="E7" s="52">
        <v>27.41</v>
      </c>
      <c r="F7" s="69">
        <f>E7*H3</f>
        <v>33.092093</v>
      </c>
      <c r="G7" s="73">
        <v>4119.04</v>
      </c>
      <c r="H7" s="46">
        <v>100726</v>
      </c>
      <c r="J7" s="27"/>
    </row>
    <row r="8" spans="1:10" ht="22.5">
      <c r="A8" s="51" t="s">
        <v>37</v>
      </c>
      <c r="B8" s="78" t="s">
        <v>55</v>
      </c>
      <c r="C8" s="67" t="s">
        <v>3</v>
      </c>
      <c r="D8" s="68">
        <v>591.95</v>
      </c>
      <c r="E8" s="52">
        <v>16.28</v>
      </c>
      <c r="F8" s="69">
        <f>E8*H3</f>
        <v>19.654844</v>
      </c>
      <c r="G8" s="68">
        <v>11631.81</v>
      </c>
      <c r="H8" s="46">
        <v>95626</v>
      </c>
      <c r="I8" s="97"/>
      <c r="J8" s="24"/>
    </row>
    <row r="9" spans="1:10" ht="12.75">
      <c r="A9" s="51" t="s">
        <v>38</v>
      </c>
      <c r="B9" s="77" t="s">
        <v>35</v>
      </c>
      <c r="C9" s="67" t="s">
        <v>3</v>
      </c>
      <c r="D9" s="68">
        <v>867.2</v>
      </c>
      <c r="E9" s="51">
        <v>2.01</v>
      </c>
      <c r="F9" s="69">
        <f>H3*E9</f>
        <v>2.4266729999999996</v>
      </c>
      <c r="G9" s="68">
        <v>2107.29</v>
      </c>
      <c r="H9" s="46">
        <v>99814</v>
      </c>
      <c r="J9" s="27"/>
    </row>
    <row r="10" spans="1:8" ht="12.75">
      <c r="A10" s="51" t="s">
        <v>44</v>
      </c>
      <c r="B10" s="95" t="s">
        <v>42</v>
      </c>
      <c r="C10" s="67" t="s">
        <v>43</v>
      </c>
      <c r="D10" s="68">
        <v>4</v>
      </c>
      <c r="E10" s="52">
        <v>6.44</v>
      </c>
      <c r="F10" s="69">
        <f>E10*H3</f>
        <v>7.775012000000001</v>
      </c>
      <c r="G10" s="68">
        <v>31.12</v>
      </c>
      <c r="H10" s="46">
        <v>38386</v>
      </c>
    </row>
    <row r="11" spans="1:8" ht="12.75">
      <c r="A11" s="51" t="s">
        <v>46</v>
      </c>
      <c r="B11" s="78" t="s">
        <v>45</v>
      </c>
      <c r="C11" s="67" t="s">
        <v>43</v>
      </c>
      <c r="D11" s="68">
        <v>30</v>
      </c>
      <c r="E11" s="52">
        <v>2.74</v>
      </c>
      <c r="F11" s="69">
        <f>E11*H3</f>
        <v>3.3080020000000006</v>
      </c>
      <c r="G11" s="68">
        <v>99.3</v>
      </c>
      <c r="H11" s="46">
        <v>38383</v>
      </c>
    </row>
    <row r="12" spans="1:8" ht="12.75">
      <c r="A12" s="51" t="s">
        <v>47</v>
      </c>
      <c r="B12" s="95" t="s">
        <v>48</v>
      </c>
      <c r="C12" s="67" t="s">
        <v>49</v>
      </c>
      <c r="D12" s="68">
        <v>2</v>
      </c>
      <c r="E12" s="52">
        <v>57.5</v>
      </c>
      <c r="F12" s="69">
        <f>E12*H3</f>
        <v>69.41975000000001</v>
      </c>
      <c r="G12" s="68">
        <v>138.84</v>
      </c>
      <c r="H12" s="46" t="s">
        <v>50</v>
      </c>
    </row>
    <row r="13" spans="1:8" ht="12.75">
      <c r="A13" s="51"/>
      <c r="B13" s="78"/>
      <c r="C13" s="67"/>
      <c r="D13" s="68"/>
      <c r="E13" s="52"/>
      <c r="F13" s="69"/>
      <c r="G13" s="68">
        <f>F13*D13</f>
        <v>0</v>
      </c>
      <c r="H13" s="46"/>
    </row>
    <row r="14" spans="1:8" ht="12.75">
      <c r="A14" s="51"/>
      <c r="B14" s="78"/>
      <c r="C14" s="67"/>
      <c r="D14" s="68"/>
      <c r="E14" s="52"/>
      <c r="F14" s="69"/>
      <c r="G14" s="68"/>
      <c r="H14" s="46"/>
    </row>
    <row r="15" spans="1:10" ht="33.75">
      <c r="A15" s="51"/>
      <c r="B15" s="78" t="s">
        <v>58</v>
      </c>
      <c r="C15" s="67"/>
      <c r="D15" s="68"/>
      <c r="E15" s="52"/>
      <c r="F15" s="69"/>
      <c r="G15" s="68"/>
      <c r="H15" s="46"/>
      <c r="J15" s="96"/>
    </row>
    <row r="16" spans="1:8" ht="12.75">
      <c r="A16" s="51"/>
      <c r="B16" s="78" t="s">
        <v>51</v>
      </c>
      <c r="C16" s="67"/>
      <c r="D16" s="68"/>
      <c r="E16" s="52"/>
      <c r="F16" s="69"/>
      <c r="G16" s="68"/>
      <c r="H16" s="46"/>
    </row>
    <row r="17" spans="1:8" ht="22.5">
      <c r="A17" s="51"/>
      <c r="B17" s="78" t="s">
        <v>57</v>
      </c>
      <c r="C17" s="67"/>
      <c r="D17" s="68"/>
      <c r="E17" s="52"/>
      <c r="F17" s="69"/>
      <c r="G17" s="68"/>
      <c r="H17" s="46"/>
    </row>
    <row r="18" spans="1:8" ht="22.5">
      <c r="A18" s="51"/>
      <c r="B18" s="78" t="s">
        <v>52</v>
      </c>
      <c r="C18" s="67"/>
      <c r="D18" s="68"/>
      <c r="E18" s="52"/>
      <c r="F18" s="69"/>
      <c r="G18" s="68"/>
      <c r="H18" s="46"/>
    </row>
    <row r="19" spans="1:8" ht="12.75">
      <c r="A19" s="50"/>
      <c r="B19" s="34" t="s">
        <v>39</v>
      </c>
      <c r="C19" s="70"/>
      <c r="D19" s="68"/>
      <c r="E19" s="52"/>
      <c r="F19" s="69"/>
      <c r="G19" s="71">
        <f>SUM(G7:G13)</f>
        <v>18127.399999999998</v>
      </c>
      <c r="H19" s="46"/>
    </row>
    <row r="20" spans="1:9" ht="15" customHeight="1">
      <c r="A20" s="52"/>
      <c r="B20" s="45"/>
      <c r="C20" s="67"/>
      <c r="D20" s="68"/>
      <c r="E20" s="52"/>
      <c r="F20" s="69"/>
      <c r="G20" s="75"/>
      <c r="H20" s="46"/>
      <c r="I20" s="24"/>
    </row>
    <row r="21" spans="1:8" ht="10.5" customHeight="1">
      <c r="A21" s="20"/>
      <c r="B21" s="20"/>
      <c r="C21" s="20"/>
      <c r="D21" s="20"/>
      <c r="E21" s="20"/>
      <c r="F21" s="21"/>
      <c r="G21" s="21"/>
      <c r="H21" s="20"/>
    </row>
    <row r="22" spans="1:8" ht="10.5" customHeight="1">
      <c r="A22" s="20"/>
      <c r="B22" s="20"/>
      <c r="C22" s="20"/>
      <c r="D22" s="20"/>
      <c r="E22" s="20"/>
      <c r="F22" s="20"/>
      <c r="G22" s="22"/>
      <c r="H22" s="20"/>
    </row>
    <row r="23" spans="1:8" ht="10.5" customHeight="1">
      <c r="A23" s="20"/>
      <c r="B23" s="20"/>
      <c r="C23" s="20"/>
      <c r="D23" s="20"/>
      <c r="E23" s="20"/>
      <c r="F23" s="20"/>
      <c r="G23" s="20"/>
      <c r="H23" s="20"/>
    </row>
    <row r="24" spans="1:8" ht="15.75">
      <c r="A24" s="20"/>
      <c r="B24" s="35" t="s">
        <v>29</v>
      </c>
      <c r="C24" s="35"/>
      <c r="D24" s="35"/>
      <c r="E24" s="35" t="s">
        <v>18</v>
      </c>
      <c r="F24" s="36"/>
      <c r="G24" s="36"/>
      <c r="H24" s="35"/>
    </row>
    <row r="25" spans="1:8" ht="12.75">
      <c r="A25" s="20"/>
      <c r="B25" s="23" t="s">
        <v>30</v>
      </c>
      <c r="C25" s="20"/>
      <c r="D25" s="20"/>
      <c r="E25" s="23" t="s">
        <v>19</v>
      </c>
      <c r="F25" s="21"/>
      <c r="G25" s="21"/>
      <c r="H25" s="20"/>
    </row>
    <row r="28" ht="12.75">
      <c r="F28" s="27"/>
    </row>
    <row r="29" ht="12.75">
      <c r="B29" s="96"/>
    </row>
  </sheetData>
  <sheetProtection/>
  <mergeCells count="3">
    <mergeCell ref="F2:G2"/>
    <mergeCell ref="A1:H1"/>
    <mergeCell ref="C3:D3"/>
  </mergeCells>
  <printOptions/>
  <pageMargins left="0.984251968503937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5.7109375" style="0" customWidth="1"/>
    <col min="2" max="2" width="43.00390625" style="0" customWidth="1"/>
    <col min="3" max="3" width="7.574218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5.7109375" style="0" customWidth="1"/>
    <col min="12" max="12" width="8.140625" style="0" customWidth="1"/>
  </cols>
  <sheetData>
    <row r="1" spans="1:10" ht="18">
      <c r="A1" s="2" t="s">
        <v>5</v>
      </c>
      <c r="B1" s="2"/>
      <c r="C1" s="2"/>
      <c r="D1" s="1"/>
      <c r="E1" s="1"/>
      <c r="F1" s="1"/>
      <c r="G1" s="1"/>
      <c r="H1" s="1"/>
      <c r="I1" s="1"/>
      <c r="J1" s="1"/>
    </row>
    <row r="2" spans="1:10" ht="14.25">
      <c r="A2" s="30" t="s">
        <v>16</v>
      </c>
      <c r="B2" s="19" t="str">
        <f>Plan1!B2</f>
        <v>Rua José Petrochi, Cidade de Itapuca/RS</v>
      </c>
      <c r="C2" s="30"/>
      <c r="D2" s="19"/>
      <c r="E2" s="1"/>
      <c r="F2" s="1"/>
      <c r="G2" s="1"/>
      <c r="H2" s="1"/>
      <c r="I2" s="1"/>
      <c r="J2" s="1"/>
    </row>
    <row r="3" spans="1:10" ht="16.5">
      <c r="A3" s="29" t="s">
        <v>24</v>
      </c>
      <c r="B3" s="29" t="str">
        <f>Plan1!B3</f>
        <v>PINTURA EXTERNA, UBS - UNIDADE BÁSICA DE SAÚDE</v>
      </c>
      <c r="C3" s="29"/>
      <c r="D3" s="29"/>
      <c r="E3" s="3"/>
      <c r="F3" s="4"/>
      <c r="G3" s="5"/>
      <c r="H3" s="6"/>
      <c r="I3" s="6"/>
      <c r="J3" s="6"/>
    </row>
    <row r="4" spans="1:12" ht="18" customHeight="1">
      <c r="A4" s="38"/>
      <c r="B4" s="112" t="s">
        <v>32</v>
      </c>
      <c r="C4" s="38" t="s">
        <v>6</v>
      </c>
      <c r="D4" s="117" t="s">
        <v>33</v>
      </c>
      <c r="E4" s="41" t="s">
        <v>7</v>
      </c>
      <c r="F4" s="42"/>
      <c r="G4" s="42"/>
      <c r="H4" s="42"/>
      <c r="I4" s="42"/>
      <c r="J4" s="42"/>
      <c r="K4" s="42"/>
      <c r="L4" s="87"/>
    </row>
    <row r="5" spans="1:12" ht="18" customHeight="1">
      <c r="A5" s="38" t="s">
        <v>0</v>
      </c>
      <c r="B5" s="113"/>
      <c r="C5" s="39" t="s">
        <v>8</v>
      </c>
      <c r="D5" s="118"/>
      <c r="E5" s="105" t="s">
        <v>9</v>
      </c>
      <c r="F5" s="106"/>
      <c r="G5" s="105" t="s">
        <v>10</v>
      </c>
      <c r="H5" s="106"/>
      <c r="I5" s="105" t="s">
        <v>11</v>
      </c>
      <c r="J5" s="106"/>
      <c r="K5" s="105" t="s">
        <v>31</v>
      </c>
      <c r="L5" s="106"/>
    </row>
    <row r="6" spans="1:12" ht="12.75">
      <c r="A6" s="38" t="s">
        <v>0</v>
      </c>
      <c r="B6" s="38" t="s">
        <v>20</v>
      </c>
      <c r="C6" s="40"/>
      <c r="D6" s="40" t="s">
        <v>12</v>
      </c>
      <c r="E6" s="40" t="s">
        <v>8</v>
      </c>
      <c r="F6" s="40" t="s">
        <v>13</v>
      </c>
      <c r="G6" s="40" t="s">
        <v>8</v>
      </c>
      <c r="H6" s="40" t="s">
        <v>13</v>
      </c>
      <c r="I6" s="40" t="s">
        <v>8</v>
      </c>
      <c r="J6" s="40" t="s">
        <v>13</v>
      </c>
      <c r="K6" s="40" t="s">
        <v>8</v>
      </c>
      <c r="L6" s="40" t="s">
        <v>13</v>
      </c>
    </row>
    <row r="7" spans="1:12" ht="15" customHeight="1">
      <c r="A7" s="72" t="s">
        <v>1</v>
      </c>
      <c r="B7" s="88" t="str">
        <f>Plan1!B6</f>
        <v>PINTURA EXTERNA - UBS</v>
      </c>
      <c r="C7" s="50">
        <f>D7/D23*100</f>
        <v>100</v>
      </c>
      <c r="D7" s="80">
        <f>Plan1!G19</f>
        <v>18127.399999999998</v>
      </c>
      <c r="E7" s="81">
        <v>50</v>
      </c>
      <c r="F7" s="82">
        <f>D7*E7/100</f>
        <v>9063.699999999999</v>
      </c>
      <c r="G7" s="14">
        <v>50</v>
      </c>
      <c r="H7" s="82">
        <f>D7*G7/100</f>
        <v>9063.699999999999</v>
      </c>
      <c r="I7" s="14"/>
      <c r="J7" s="82"/>
      <c r="K7" s="14"/>
      <c r="L7" s="89"/>
    </row>
    <row r="8" spans="1:12" ht="15" customHeight="1">
      <c r="A8" s="86"/>
      <c r="B8" s="90"/>
      <c r="C8" s="50"/>
      <c r="D8" s="80"/>
      <c r="E8" s="14"/>
      <c r="F8" s="82"/>
      <c r="G8" s="14"/>
      <c r="H8" s="82"/>
      <c r="I8" s="14"/>
      <c r="J8" s="82"/>
      <c r="K8" s="14"/>
      <c r="L8" s="89"/>
    </row>
    <row r="9" spans="1:12" ht="15" customHeight="1">
      <c r="A9" s="12"/>
      <c r="B9" s="90"/>
      <c r="C9" s="50"/>
      <c r="D9" s="80"/>
      <c r="E9" s="14"/>
      <c r="F9" s="82"/>
      <c r="G9" s="14"/>
      <c r="H9" s="82"/>
      <c r="I9" s="14"/>
      <c r="J9" s="82"/>
      <c r="K9" s="14"/>
      <c r="L9" s="89"/>
    </row>
    <row r="10" spans="1:12" ht="15" customHeight="1">
      <c r="A10" s="12"/>
      <c r="B10" s="79"/>
      <c r="C10" s="50"/>
      <c r="D10" s="80"/>
      <c r="E10" s="14"/>
      <c r="F10" s="82"/>
      <c r="G10" s="14"/>
      <c r="H10" s="82"/>
      <c r="I10" s="14"/>
      <c r="J10" s="82"/>
      <c r="K10" s="14"/>
      <c r="L10" s="89"/>
    </row>
    <row r="11" spans="1:12" ht="15" customHeight="1">
      <c r="A11" s="15"/>
      <c r="B11" s="79"/>
      <c r="C11" s="50"/>
      <c r="D11" s="80"/>
      <c r="E11" s="14"/>
      <c r="F11" s="82"/>
      <c r="G11" s="14"/>
      <c r="H11" s="82"/>
      <c r="I11" s="14"/>
      <c r="J11" s="82"/>
      <c r="K11" s="14"/>
      <c r="L11" s="89"/>
    </row>
    <row r="12" spans="1:12" ht="15" customHeight="1">
      <c r="A12" s="12"/>
      <c r="B12" s="31"/>
      <c r="C12" s="50"/>
      <c r="D12" s="80"/>
      <c r="E12" s="14"/>
      <c r="F12" s="82"/>
      <c r="G12" s="14"/>
      <c r="H12" s="82"/>
      <c r="I12" s="14"/>
      <c r="J12" s="82"/>
      <c r="K12" s="26"/>
      <c r="L12" s="91"/>
    </row>
    <row r="13" spans="1:12" ht="15" customHeight="1">
      <c r="A13" s="12"/>
      <c r="B13" s="13"/>
      <c r="C13" s="80"/>
      <c r="D13" s="80"/>
      <c r="E13" s="14"/>
      <c r="F13" s="82"/>
      <c r="G13" s="14"/>
      <c r="H13" s="82"/>
      <c r="I13" s="14"/>
      <c r="J13" s="82"/>
      <c r="K13" s="26"/>
      <c r="L13" s="91"/>
    </row>
    <row r="14" spans="1:12" ht="15" customHeight="1">
      <c r="A14" s="12"/>
      <c r="B14" s="13"/>
      <c r="C14" s="80"/>
      <c r="D14" s="80"/>
      <c r="E14" s="14"/>
      <c r="F14" s="82"/>
      <c r="G14" s="14"/>
      <c r="H14" s="82"/>
      <c r="I14" s="14"/>
      <c r="J14" s="82"/>
      <c r="K14" s="26"/>
      <c r="L14" s="91"/>
    </row>
    <row r="15" spans="1:12" ht="15" customHeight="1">
      <c r="A15" s="12"/>
      <c r="B15" s="13"/>
      <c r="C15" s="80"/>
      <c r="D15" s="80"/>
      <c r="E15" s="14"/>
      <c r="F15" s="82"/>
      <c r="G15" s="14"/>
      <c r="H15" s="82"/>
      <c r="I15" s="14"/>
      <c r="J15" s="82"/>
      <c r="K15" s="26"/>
      <c r="L15" s="91"/>
    </row>
    <row r="16" spans="1:12" ht="15" customHeight="1">
      <c r="A16" s="12"/>
      <c r="B16" s="13"/>
      <c r="C16" s="80"/>
      <c r="D16" s="80"/>
      <c r="E16" s="14"/>
      <c r="F16" s="82"/>
      <c r="G16" s="14"/>
      <c r="H16" s="82"/>
      <c r="I16" s="14"/>
      <c r="J16" s="82"/>
      <c r="K16" s="26"/>
      <c r="L16" s="91"/>
    </row>
    <row r="17" spans="1:12" ht="15" customHeight="1">
      <c r="A17" s="15"/>
      <c r="B17" s="13"/>
      <c r="C17" s="80"/>
      <c r="D17" s="80"/>
      <c r="E17" s="14"/>
      <c r="F17" s="82"/>
      <c r="G17" s="14"/>
      <c r="H17" s="82"/>
      <c r="I17" s="14"/>
      <c r="J17" s="82"/>
      <c r="K17" s="26"/>
      <c r="L17" s="91"/>
    </row>
    <row r="18" spans="1:12" ht="15" customHeight="1">
      <c r="A18" s="15"/>
      <c r="B18" s="14"/>
      <c r="C18" s="80"/>
      <c r="D18" s="80"/>
      <c r="E18" s="14"/>
      <c r="F18" s="82"/>
      <c r="G18" s="14"/>
      <c r="H18" s="82"/>
      <c r="I18" s="14"/>
      <c r="J18" s="82"/>
      <c r="K18" s="26"/>
      <c r="L18" s="91"/>
    </row>
    <row r="19" spans="1:12" ht="15" customHeight="1">
      <c r="A19" s="15"/>
      <c r="B19" s="14"/>
      <c r="C19" s="80"/>
      <c r="D19" s="80"/>
      <c r="E19" s="14"/>
      <c r="F19" s="82"/>
      <c r="G19" s="14"/>
      <c r="H19" s="82"/>
      <c r="I19" s="14"/>
      <c r="J19" s="82"/>
      <c r="K19" s="26"/>
      <c r="L19" s="91"/>
    </row>
    <row r="20" spans="1:12" ht="15" customHeight="1">
      <c r="A20" s="16"/>
      <c r="B20" s="17"/>
      <c r="C20" s="80"/>
      <c r="D20" s="80"/>
      <c r="E20" s="14"/>
      <c r="F20" s="82"/>
      <c r="G20" s="14"/>
      <c r="H20" s="82"/>
      <c r="I20" s="14"/>
      <c r="J20" s="82"/>
      <c r="K20" s="26"/>
      <c r="L20" s="91"/>
    </row>
    <row r="21" spans="1:12" ht="15" customHeight="1">
      <c r="A21" s="18"/>
      <c r="B21" s="19"/>
      <c r="C21" s="14"/>
      <c r="D21" s="14"/>
      <c r="E21" s="14"/>
      <c r="F21" s="14"/>
      <c r="G21" s="14"/>
      <c r="H21" s="14"/>
      <c r="I21" s="14"/>
      <c r="J21" s="14"/>
      <c r="K21" s="26"/>
      <c r="L21" s="91"/>
    </row>
    <row r="22" spans="1:12" ht="15" customHeight="1">
      <c r="A22" s="37"/>
      <c r="B22" s="43" t="s">
        <v>14</v>
      </c>
      <c r="C22" s="83"/>
      <c r="D22" s="50"/>
      <c r="E22" s="14">
        <f>F23/D23*100</f>
        <v>50</v>
      </c>
      <c r="F22" s="14">
        <f>SUM(F7:F21)</f>
        <v>9063.699999999999</v>
      </c>
      <c r="G22" s="14">
        <f>H22/$D$23*100</f>
        <v>50</v>
      </c>
      <c r="H22" s="14">
        <f>SUM(H7:H20)</f>
        <v>9063.699999999999</v>
      </c>
      <c r="I22" s="14">
        <f>J22/$D$23*100</f>
        <v>0</v>
      </c>
      <c r="J22" s="14">
        <f>SUM(J10:J21)</f>
        <v>0</v>
      </c>
      <c r="K22" s="14">
        <f>L22/$D$23*100</f>
        <v>0</v>
      </c>
      <c r="L22" s="92">
        <f>SUM(L7:L21)</f>
        <v>0</v>
      </c>
    </row>
    <row r="23" spans="1:12" ht="15" customHeight="1">
      <c r="A23" s="44"/>
      <c r="B23" s="43" t="s">
        <v>15</v>
      </c>
      <c r="C23" s="84">
        <f>SUM(C7:C16)</f>
        <v>100</v>
      </c>
      <c r="D23" s="85">
        <f>SUM(D7:D22)</f>
        <v>18127.399999999998</v>
      </c>
      <c r="E23" s="84">
        <f>F23/$D$23*100</f>
        <v>50</v>
      </c>
      <c r="F23" s="84">
        <f>F22</f>
        <v>9063.699999999999</v>
      </c>
      <c r="G23" s="84">
        <f>E23+G22</f>
        <v>100</v>
      </c>
      <c r="H23" s="84">
        <f>F23+H22</f>
        <v>18127.399999999998</v>
      </c>
      <c r="I23" s="84"/>
      <c r="J23" s="84"/>
      <c r="K23" s="93"/>
      <c r="L23" s="94"/>
    </row>
    <row r="24" spans="1:10" ht="15" customHeight="1">
      <c r="A24" s="116" t="s">
        <v>60</v>
      </c>
      <c r="B24" s="116"/>
      <c r="C24" s="8"/>
      <c r="D24" s="8"/>
      <c r="E24" s="8"/>
      <c r="F24" s="8"/>
      <c r="G24" s="8"/>
      <c r="H24" s="8"/>
      <c r="I24" s="8"/>
      <c r="J24" s="8"/>
    </row>
    <row r="25" spans="1:10" ht="12.75" customHeight="1">
      <c r="A25" s="114"/>
      <c r="B25" s="114"/>
      <c r="C25" s="9"/>
      <c r="D25" s="9"/>
      <c r="E25" s="9"/>
      <c r="F25" s="9"/>
      <c r="G25" s="9"/>
      <c r="H25" s="9"/>
      <c r="I25" s="9"/>
      <c r="J25" s="9"/>
    </row>
    <row r="26" spans="1:10" ht="12.75" customHeight="1">
      <c r="A26" s="115"/>
      <c r="B26" s="115"/>
      <c r="C26" s="9"/>
      <c r="D26" s="9"/>
      <c r="E26" s="9"/>
      <c r="F26" s="9"/>
      <c r="G26" s="9"/>
      <c r="H26" s="9"/>
      <c r="I26" s="9"/>
      <c r="J26" s="9"/>
    </row>
    <row r="27" spans="1:10" ht="12.75" customHeight="1">
      <c r="A27" s="115"/>
      <c r="B27" s="115"/>
      <c r="C27" s="9"/>
      <c r="D27" s="9"/>
      <c r="E27" s="9"/>
      <c r="F27" s="9"/>
      <c r="G27" s="10"/>
      <c r="H27" s="9"/>
      <c r="I27" s="10"/>
      <c r="J27" s="9"/>
    </row>
    <row r="28" spans="1:13" ht="15.75">
      <c r="A28" s="32"/>
      <c r="B28" s="7" t="str">
        <f>Plan1!B24</f>
        <v>OLMIRO SERAFINI ECO</v>
      </c>
      <c r="C28" s="7"/>
      <c r="D28" s="11"/>
      <c r="E28" s="11"/>
      <c r="F28" s="107" t="s">
        <v>18</v>
      </c>
      <c r="G28" s="108"/>
      <c r="H28" s="108"/>
      <c r="I28" s="108"/>
      <c r="J28" s="108"/>
      <c r="K28" s="109"/>
      <c r="L28" s="109"/>
      <c r="M28" s="109"/>
    </row>
    <row r="29" spans="1:12" ht="15">
      <c r="A29" s="32"/>
      <c r="B29" s="9" t="str">
        <f>Plan1!B25</f>
        <v>Engenheiro Civil CREA MT 3.798-D</v>
      </c>
      <c r="C29" s="7"/>
      <c r="D29" s="33"/>
      <c r="E29" s="33"/>
      <c r="F29" s="111" t="s">
        <v>19</v>
      </c>
      <c r="G29" s="111"/>
      <c r="H29" s="111"/>
      <c r="I29" s="111"/>
      <c r="J29" s="111"/>
      <c r="K29" s="110"/>
      <c r="L29" s="110"/>
    </row>
  </sheetData>
  <sheetProtection/>
  <mergeCells count="14">
    <mergeCell ref="B4:B5"/>
    <mergeCell ref="A25:B25"/>
    <mergeCell ref="A26:B26"/>
    <mergeCell ref="A27:B27"/>
    <mergeCell ref="A24:B24"/>
    <mergeCell ref="D4:D5"/>
    <mergeCell ref="E5:F5"/>
    <mergeCell ref="G5:H5"/>
    <mergeCell ref="F28:J28"/>
    <mergeCell ref="K28:M28"/>
    <mergeCell ref="K29:L29"/>
    <mergeCell ref="F29:J29"/>
    <mergeCell ref="I5:J5"/>
    <mergeCell ref="K5:L5"/>
  </mergeCells>
  <conditionalFormatting sqref="E1:E27">
    <cfRule type="cellIs" priority="1" dxfId="0" operator="equal" stopIfTrue="1">
      <formula>0</formula>
    </cfRule>
  </conditionalFormatting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Olmiro Serafini Eco</dc:creator>
  <cp:keywords/>
  <dc:description/>
  <cp:lastModifiedBy>RENATO</cp:lastModifiedBy>
  <cp:lastPrinted>2024-07-03T14:21:56Z</cp:lastPrinted>
  <dcterms:created xsi:type="dcterms:W3CDTF">1999-12-08T12:07:52Z</dcterms:created>
  <dcterms:modified xsi:type="dcterms:W3CDTF">2024-07-03T14:22:14Z</dcterms:modified>
  <cp:category/>
  <cp:version/>
  <cp:contentType/>
  <cp:contentStatus/>
</cp:coreProperties>
</file>